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Owner\Documents\Haiti.MigaPonti\"/>
    </mc:Choice>
  </mc:AlternateContent>
  <xr:revisionPtr revIDLastSave="0" documentId="13_ncr:1_{ADF2A9BC-AC92-4F7E-8A8D-87C177B78380}" xr6:coauthVersionLast="47" xr6:coauthVersionMax="47" xr10:uidLastSave="{00000000-0000-0000-0000-000000000000}"/>
  <bookViews>
    <workbookView xWindow="-120" yWindow="-120" windowWidth="24240" windowHeight="13290" xr2:uid="{00000000-000D-0000-FFFF-FFFF00000000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8" i="1" l="1"/>
  <c r="W5" i="1"/>
  <c r="W9" i="1" s="1"/>
  <c r="T10" i="1" s="1"/>
  <c r="T5" i="1"/>
  <c r="J5" i="1" l="1"/>
  <c r="H9" i="1" s="1"/>
  <c r="J9" i="1" l="1"/>
  <c r="H11" i="1"/>
  <c r="J11" i="1" s="1"/>
  <c r="H6" i="1"/>
</calcChain>
</file>

<file path=xl/sharedStrings.xml><?xml version="1.0" encoding="utf-8"?>
<sst xmlns="http://schemas.openxmlformats.org/spreadsheetml/2006/main" count="50" uniqueCount="35">
  <si>
    <t>m</t>
  </si>
  <si>
    <t>KN</t>
  </si>
  <si>
    <t>KNm</t>
  </si>
  <si>
    <t>Km/h</t>
  </si>
  <si>
    <t>m/s</t>
  </si>
  <si>
    <t>Vitesse de projet</t>
  </si>
  <si>
    <t>Rayon de courbature</t>
  </si>
  <si>
    <t>Force centrifuge</t>
  </si>
  <si>
    <t>Moment</t>
  </si>
  <si>
    <t>Hauture de aplication</t>
  </si>
  <si>
    <t>Vitesse de rotation</t>
  </si>
  <si>
    <t>Poid du Camion</t>
  </si>
  <si>
    <t>Kg</t>
  </si>
  <si>
    <t>N</t>
  </si>
  <si>
    <t>Nm</t>
  </si>
  <si>
    <t>=</t>
  </si>
  <si>
    <t>60/R</t>
  </si>
  <si>
    <t>in Tonn/m</t>
  </si>
  <si>
    <t>t/m</t>
  </si>
  <si>
    <t>h alt. ponte</t>
  </si>
  <si>
    <t>R raggio curv.</t>
  </si>
  <si>
    <t>M momento</t>
  </si>
  <si>
    <t>F forza centr.</t>
  </si>
  <si>
    <t>kN</t>
  </si>
  <si>
    <t>kN x m</t>
  </si>
  <si>
    <t>kN/m</t>
  </si>
  <si>
    <t>L lungh. ponte</t>
  </si>
  <si>
    <t>F x (10+10 m)</t>
  </si>
  <si>
    <t>*</t>
  </si>
  <si>
    <t>Ft Forza centrif. tot. Sul pulvino centrale</t>
  </si>
  <si>
    <t>Ft x h</t>
  </si>
  <si>
    <t>(20 + 20)</t>
  </si>
  <si>
    <t xml:space="preserve">M è il momento alla base del pilone centrale del ponte, da aggiungere </t>
  </si>
  <si>
    <t xml:space="preserve">trapezoidale, come quello che si ottiene sotto i plinti </t>
  </si>
  <si>
    <t>alle forze verticali; si tratta di pressoflessione che dà alla base un carico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</si>
</sst>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NumberFormat="1"/>
    <xf numFmtId="0" fontId="1" fillId="0" borderId="0" xfId="0" applyFont="1" applyFill="1"/>
    <xf numFmtId="0" fontId="2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quotePrefix="1"/>
    <xf numFmtId="0" fontId="0" fillId="0" borderId="0" xfId="0" quotePrefix="1" applyAlignment="1">
      <alignment horizontal="center"/>
    </xf>
    <xf numFmtId="2" fontId="0" fillId="0" borderId="0" xfId="0" applyNumberFormat="1" applyAlignment="1">
      <alignment horizontal="center"/>
    </xf>
    <xf numFmtId="0" fontId="0" fillId="0" borderId="0" xfId="0" quotePrefix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364324</xdr:colOff>
      <xdr:row>11</xdr:row>
      <xdr:rowOff>163560</xdr:rowOff>
    </xdr:from>
    <xdr:to>
      <xdr:col>12</xdr:col>
      <xdr:colOff>208132</xdr:colOff>
      <xdr:row>25</xdr:row>
      <xdr:rowOff>48106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9156" t="21914" r="20830" b="24471"/>
        <a:stretch/>
      </xdr:blipFill>
      <xdr:spPr>
        <a:xfrm>
          <a:off x="2182733" y="2280227"/>
          <a:ext cx="5385626" cy="2578485"/>
        </a:xfrm>
        <a:prstGeom prst="rect">
          <a:avLst/>
        </a:prstGeom>
      </xdr:spPr>
    </xdr:pic>
    <xdr:clientData/>
  </xdr:twoCellAnchor>
  <xdr:twoCellAnchor editAs="oneCell">
    <xdr:from>
      <xdr:col>12</xdr:col>
      <xdr:colOff>569575</xdr:colOff>
      <xdr:row>21</xdr:row>
      <xdr:rowOff>177031</xdr:rowOff>
    </xdr:from>
    <xdr:to>
      <xdr:col>23</xdr:col>
      <xdr:colOff>381844</xdr:colOff>
      <xdr:row>49</xdr:row>
      <xdr:rowOff>90382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74060" y="4056304"/>
          <a:ext cx="5561905" cy="5085714"/>
        </a:xfrm>
        <a:prstGeom prst="rect">
          <a:avLst/>
        </a:prstGeom>
      </xdr:spPr>
    </xdr:pic>
    <xdr:clientData/>
  </xdr:twoCellAnchor>
  <xdr:twoCellAnchor>
    <xdr:from>
      <xdr:col>17</xdr:col>
      <xdr:colOff>115453</xdr:colOff>
      <xdr:row>36</xdr:row>
      <xdr:rowOff>100062</xdr:rowOff>
    </xdr:from>
    <xdr:to>
      <xdr:col>19</xdr:col>
      <xdr:colOff>160095</xdr:colOff>
      <xdr:row>41</xdr:row>
      <xdr:rowOff>90826</xdr:rowOff>
    </xdr:to>
    <xdr:sp macro="" textlink="">
      <xdr:nvSpPr>
        <xdr:cNvPr id="6" name="Arc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20212060">
          <a:off x="10437089" y="6750244"/>
          <a:ext cx="914400" cy="914400"/>
        </a:xfrm>
        <a:prstGeom prst="arc">
          <a:avLst>
            <a:gd name="adj1" fmla="val 13784159"/>
            <a:gd name="adj2" fmla="val 0"/>
          </a:avLst>
        </a:prstGeom>
        <a:noFill/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17</xdr:col>
      <xdr:colOff>153940</xdr:colOff>
      <xdr:row>37</xdr:row>
      <xdr:rowOff>100061</xdr:rowOff>
    </xdr:from>
    <xdr:to>
      <xdr:col>17</xdr:col>
      <xdr:colOff>300182</xdr:colOff>
      <xdr:row>37</xdr:row>
      <xdr:rowOff>153940</xdr:rowOff>
    </xdr:to>
    <xdr:cxnSp macro="">
      <xdr:nvCxnSpPr>
        <xdr:cNvPr id="8" name="Connettore 1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CxnSpPr/>
      </xdr:nvCxnSpPr>
      <xdr:spPr>
        <a:xfrm flipV="1">
          <a:off x="10475576" y="6934970"/>
          <a:ext cx="146242" cy="53879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161637</xdr:colOff>
      <xdr:row>37</xdr:row>
      <xdr:rowOff>23091</xdr:rowOff>
    </xdr:from>
    <xdr:to>
      <xdr:col>17</xdr:col>
      <xdr:colOff>184728</xdr:colOff>
      <xdr:row>37</xdr:row>
      <xdr:rowOff>153940</xdr:rowOff>
    </xdr:to>
    <xdr:cxnSp macro="">
      <xdr:nvCxnSpPr>
        <xdr:cNvPr id="12" name="Connettore 1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V="1">
          <a:off x="10483273" y="6858000"/>
          <a:ext cx="23091" cy="130849"/>
        </a:xfrm>
        <a:prstGeom prst="line">
          <a:avLst/>
        </a:prstGeom>
        <a:ln w="15875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569576</xdr:colOff>
      <xdr:row>24</xdr:row>
      <xdr:rowOff>23090</xdr:rowOff>
    </xdr:from>
    <xdr:to>
      <xdr:col>17</xdr:col>
      <xdr:colOff>569576</xdr:colOff>
      <xdr:row>38</xdr:row>
      <xdr:rowOff>84667</xdr:rowOff>
    </xdr:to>
    <xdr:cxnSp macro="">
      <xdr:nvCxnSpPr>
        <xdr:cNvPr id="15" name="Connettore 2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>
          <a:off x="10891212" y="4456545"/>
          <a:ext cx="0" cy="2647758"/>
        </a:xfrm>
        <a:prstGeom prst="straightConnector1">
          <a:avLst/>
        </a:prstGeom>
        <a:ln w="22225"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15</xdr:col>
      <xdr:colOff>238605</xdr:colOff>
      <xdr:row>22</xdr:row>
      <xdr:rowOff>169334</xdr:rowOff>
    </xdr:from>
    <xdr:ext cx="2485489" cy="264560"/>
    <xdr:sp macro="" textlink="">
      <xdr:nvSpPr>
        <xdr:cNvPr id="18" name="CasellaDiTesto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9690484" y="4233334"/>
          <a:ext cx="2485489" cy="26456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100"/>
            <a:t>carico per peso del ponte e sovraccarico</a:t>
          </a:r>
        </a:p>
      </xdr:txBody>
    </xdr:sp>
    <xdr:clientData/>
  </xdr:oneCellAnchor>
  <xdr:oneCellAnchor>
    <xdr:from>
      <xdr:col>16</xdr:col>
      <xdr:colOff>123150</xdr:colOff>
      <xdr:row>34</xdr:row>
      <xdr:rowOff>169335</xdr:rowOff>
    </xdr:from>
    <xdr:ext cx="2047484" cy="264560"/>
    <xdr:sp macro="" textlink="">
      <xdr:nvSpPr>
        <xdr:cNvPr id="13" name="CasellaDiTes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9836726" y="6450062"/>
          <a:ext cx="2047484" cy="26456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100"/>
            <a:t>momento torcente = 600 kN x m</a:t>
          </a:r>
        </a:p>
      </xdr:txBody>
    </xdr:sp>
    <xdr:clientData/>
  </xdr:oneCellAnchor>
  <xdr:twoCellAnchor>
    <xdr:from>
      <xdr:col>14</xdr:col>
      <xdr:colOff>538788</xdr:colOff>
      <xdr:row>40</xdr:row>
      <xdr:rowOff>161636</xdr:rowOff>
    </xdr:from>
    <xdr:to>
      <xdr:col>22</xdr:col>
      <xdr:colOff>284788</xdr:colOff>
      <xdr:row>51</xdr:row>
      <xdr:rowOff>61576</xdr:rowOff>
    </xdr:to>
    <xdr:sp macro="" textlink="">
      <xdr:nvSpPr>
        <xdr:cNvPr id="23" name="Figura a mano libera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9159394" y="7550727"/>
          <a:ext cx="3479030" cy="1931940"/>
        </a:xfrm>
        <a:custGeom>
          <a:avLst/>
          <a:gdLst>
            <a:gd name="connsiteX0" fmla="*/ 0 w 3479030"/>
            <a:gd name="connsiteY0" fmla="*/ 15394 h 1931940"/>
            <a:gd name="connsiteX1" fmla="*/ 15394 w 3479030"/>
            <a:gd name="connsiteY1" fmla="*/ 1931940 h 1931940"/>
            <a:gd name="connsiteX2" fmla="*/ 3471333 w 3479030"/>
            <a:gd name="connsiteY2" fmla="*/ 1200728 h 1931940"/>
            <a:gd name="connsiteX3" fmla="*/ 3479030 w 3479030"/>
            <a:gd name="connsiteY3" fmla="*/ 0 h 1931940"/>
            <a:gd name="connsiteX4" fmla="*/ 0 w 3479030"/>
            <a:gd name="connsiteY4" fmla="*/ 15394 h 193194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3479030" h="1931940">
              <a:moveTo>
                <a:pt x="0" y="15394"/>
              </a:moveTo>
              <a:lnTo>
                <a:pt x="15394" y="1931940"/>
              </a:lnTo>
              <a:lnTo>
                <a:pt x="3471333" y="1200728"/>
              </a:lnTo>
              <a:cubicBezTo>
                <a:pt x="3473899" y="800485"/>
                <a:pt x="3476464" y="400243"/>
                <a:pt x="3479030" y="0"/>
              </a:cubicBezTo>
              <a:lnTo>
                <a:pt x="0" y="15394"/>
              </a:lnTo>
              <a:close/>
            </a:path>
          </a:pathLst>
        </a:custGeom>
        <a:pattFill prst="dkVert">
          <a:fgClr>
            <a:schemeClr val="bg2">
              <a:lumMod val="75000"/>
            </a:schemeClr>
          </a:fgClr>
          <a:bgClr>
            <a:schemeClr val="bg1"/>
          </a:bgClr>
        </a:patt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oneCellAnchor>
    <xdr:from>
      <xdr:col>16</xdr:col>
      <xdr:colOff>30787</xdr:colOff>
      <xdr:row>44</xdr:row>
      <xdr:rowOff>61577</xdr:rowOff>
    </xdr:from>
    <xdr:ext cx="2040046" cy="264560"/>
    <xdr:sp macro="" textlink="">
      <xdr:nvSpPr>
        <xdr:cNvPr id="24" name="CasellaDiTesto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9744363" y="8189577"/>
          <a:ext cx="2040046" cy="26456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it-IT" sz="1100"/>
            <a:t>diagramma indicativo dei carichi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F1:X14"/>
  <sheetViews>
    <sheetView tabSelected="1" zoomScale="99" zoomScaleNormal="99" workbookViewId="0">
      <selection activeCell="Q17" sqref="Q17"/>
    </sheetView>
  </sheetViews>
  <sheetFormatPr defaultRowHeight="15" x14ac:dyDescent="0.25"/>
  <cols>
    <col min="7" max="7" width="10.42578125" customWidth="1"/>
    <col min="15" max="15" width="12.140625" customWidth="1"/>
    <col min="16" max="16" width="3.7109375" customWidth="1"/>
    <col min="18" max="18" width="12" customWidth="1"/>
    <col min="19" max="19" width="3.7109375" customWidth="1"/>
    <col min="21" max="21" width="5" customWidth="1"/>
    <col min="22" max="22" width="3" customWidth="1"/>
  </cols>
  <sheetData>
    <row r="1" spans="6:24" x14ac:dyDescent="0.25">
      <c r="G1" s="1"/>
    </row>
    <row r="2" spans="6:24" x14ac:dyDescent="0.25">
      <c r="G2" s="1"/>
    </row>
    <row r="3" spans="6:24" x14ac:dyDescent="0.25">
      <c r="G3" s="1"/>
    </row>
    <row r="4" spans="6:24" x14ac:dyDescent="0.25">
      <c r="G4" s="1"/>
    </row>
    <row r="5" spans="6:24" x14ac:dyDescent="0.25">
      <c r="F5" s="9" t="s">
        <v>5</v>
      </c>
      <c r="G5" s="9"/>
      <c r="H5">
        <v>100</v>
      </c>
      <c r="I5" t="s">
        <v>3</v>
      </c>
      <c r="J5">
        <f>H5*1000/3600</f>
        <v>27.777777777777779</v>
      </c>
      <c r="K5" t="s">
        <v>4</v>
      </c>
      <c r="O5" t="s">
        <v>22</v>
      </c>
      <c r="P5" s="6" t="s">
        <v>15</v>
      </c>
      <c r="Q5" s="6" t="s">
        <v>16</v>
      </c>
      <c r="R5" s="4" t="s">
        <v>17</v>
      </c>
      <c r="S5" s="6" t="s">
        <v>15</v>
      </c>
      <c r="T5" s="7">
        <f>60/Q6</f>
        <v>1</v>
      </c>
      <c r="U5" s="4" t="s">
        <v>18</v>
      </c>
      <c r="V5" s="6" t="s">
        <v>15</v>
      </c>
      <c r="W5" s="7">
        <f>+T5*10</f>
        <v>10</v>
      </c>
      <c r="X5" s="4" t="s">
        <v>25</v>
      </c>
    </row>
    <row r="6" spans="6:24" x14ac:dyDescent="0.25">
      <c r="F6" s="9" t="s">
        <v>10</v>
      </c>
      <c r="G6" s="9"/>
      <c r="H6">
        <f>J5/H7</f>
        <v>0.46296296296296297</v>
      </c>
      <c r="O6" t="s">
        <v>20</v>
      </c>
      <c r="P6" s="6" t="s">
        <v>15</v>
      </c>
      <c r="Q6">
        <v>60</v>
      </c>
      <c r="R6" s="4" t="s">
        <v>0</v>
      </c>
    </row>
    <row r="7" spans="6:24" x14ac:dyDescent="0.25">
      <c r="F7" s="10" t="s">
        <v>6</v>
      </c>
      <c r="G7" s="10"/>
      <c r="H7" s="2">
        <v>60</v>
      </c>
      <c r="I7" s="2" t="s">
        <v>0</v>
      </c>
      <c r="J7" s="3"/>
      <c r="K7" s="3"/>
      <c r="O7" t="s">
        <v>19</v>
      </c>
      <c r="P7" s="6" t="s">
        <v>15</v>
      </c>
      <c r="Q7" s="7">
        <v>3</v>
      </c>
      <c r="R7" s="4" t="s">
        <v>0</v>
      </c>
    </row>
    <row r="8" spans="6:24" x14ac:dyDescent="0.25">
      <c r="F8" s="9" t="s">
        <v>11</v>
      </c>
      <c r="G8" s="9"/>
      <c r="H8" s="1">
        <v>18000</v>
      </c>
      <c r="I8" t="s">
        <v>12</v>
      </c>
      <c r="O8" t="s">
        <v>26</v>
      </c>
      <c r="P8" s="6" t="s">
        <v>15</v>
      </c>
      <c r="Q8" s="8" t="s">
        <v>31</v>
      </c>
      <c r="R8">
        <v>20</v>
      </c>
      <c r="S8" s="6" t="s">
        <v>28</v>
      </c>
      <c r="T8" s="4">
        <v>2</v>
      </c>
      <c r="V8" s="6" t="s">
        <v>15</v>
      </c>
      <c r="W8">
        <f>+R8*T8</f>
        <v>40</v>
      </c>
      <c r="X8" s="4" t="s">
        <v>0</v>
      </c>
    </row>
    <row r="9" spans="6:24" x14ac:dyDescent="0.25">
      <c r="F9" s="9" t="s">
        <v>7</v>
      </c>
      <c r="G9" s="9"/>
      <c r="H9">
        <f>H8*J5^2/(H7*9.8)</f>
        <v>23620.559334845049</v>
      </c>
      <c r="I9" t="s">
        <v>13</v>
      </c>
      <c r="J9">
        <f>H9/1000</f>
        <v>23.620559334845048</v>
      </c>
      <c r="K9" t="s">
        <v>1</v>
      </c>
      <c r="O9" t="s">
        <v>29</v>
      </c>
      <c r="S9" s="6" t="s">
        <v>15</v>
      </c>
      <c r="T9" t="s">
        <v>27</v>
      </c>
      <c r="V9" s="6" t="s">
        <v>15</v>
      </c>
      <c r="W9">
        <f>+W5*W8/2</f>
        <v>200</v>
      </c>
      <c r="X9" s="4" t="s">
        <v>23</v>
      </c>
    </row>
    <row r="10" spans="6:24" x14ac:dyDescent="0.25">
      <c r="F10" s="11" t="s">
        <v>9</v>
      </c>
      <c r="G10" s="11"/>
      <c r="H10">
        <v>1.8</v>
      </c>
      <c r="I10" t="s">
        <v>0</v>
      </c>
      <c r="O10" t="s">
        <v>21</v>
      </c>
      <c r="P10" s="6" t="s">
        <v>15</v>
      </c>
      <c r="Q10" s="6" t="s">
        <v>30</v>
      </c>
      <c r="R10" s="4" t="s">
        <v>24</v>
      </c>
      <c r="S10" s="6" t="s">
        <v>15</v>
      </c>
      <c r="T10">
        <f>+W9*Q7</f>
        <v>600</v>
      </c>
      <c r="W10" s="5" t="s">
        <v>24</v>
      </c>
    </row>
    <row r="11" spans="6:24" x14ac:dyDescent="0.25">
      <c r="F11" s="9" t="s">
        <v>8</v>
      </c>
      <c r="G11" s="9"/>
      <c r="H11">
        <f>H9*H10</f>
        <v>42517.006802721087</v>
      </c>
      <c r="I11" t="s">
        <v>14</v>
      </c>
      <c r="J11">
        <f>H11/1000</f>
        <v>42.517006802721085</v>
      </c>
      <c r="K11" t="s">
        <v>2</v>
      </c>
    </row>
    <row r="12" spans="6:24" x14ac:dyDescent="0.25">
      <c r="O12" t="s">
        <v>32</v>
      </c>
    </row>
    <row r="13" spans="6:24" x14ac:dyDescent="0.25">
      <c r="O13" t="s">
        <v>34</v>
      </c>
    </row>
    <row r="14" spans="6:24" x14ac:dyDescent="0.25">
      <c r="O14" t="s">
        <v>33</v>
      </c>
    </row>
  </sheetData>
  <mergeCells count="7">
    <mergeCell ref="F11:G11"/>
    <mergeCell ref="F8:G8"/>
    <mergeCell ref="F7:G7"/>
    <mergeCell ref="F5:G5"/>
    <mergeCell ref="F9:G9"/>
    <mergeCell ref="F10:G10"/>
    <mergeCell ref="F6:G6"/>
  </mergeCells>
  <pageMargins left="0.7" right="0.7" top="0.75" bottom="0.75" header="0.3" footer="0.3"/>
  <pageSetup orientation="portrait" horizontalDpi="3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Graziano</dc:creator>
  <cp:lastModifiedBy>Windows User</cp:lastModifiedBy>
  <dcterms:created xsi:type="dcterms:W3CDTF">2021-10-16T20:23:57Z</dcterms:created>
  <dcterms:modified xsi:type="dcterms:W3CDTF">2022-02-02T11:17:30Z</dcterms:modified>
</cp:coreProperties>
</file>